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-matsui\Desktop\情報技術\"/>
    </mc:Choice>
  </mc:AlternateContent>
  <xr:revisionPtr revIDLastSave="0" documentId="13_ncr:1_{EDA7FB6B-3FDE-4BEC-ACE2-CBF6D8722100}" xr6:coauthVersionLast="47" xr6:coauthVersionMax="47" xr10:uidLastSave="{00000000-0000-0000-0000-000000000000}"/>
  <bookViews>
    <workbookView xWindow="-108" yWindow="-108" windowWidth="23256" windowHeight="13896" xr2:uid="{09028F28-7F1C-42BC-82CB-C18E3B724240}"/>
  </bookViews>
  <sheets>
    <sheet name="lkup" sheetId="2" r:id="rId1"/>
    <sheet name="seito" sheetId="3" r:id="rId2"/>
    <sheet name="tcr" sheetId="5" r:id="rId3"/>
    <sheet name="kmk" sheetId="4" r:id="rId4"/>
    <sheet name="kamoku" sheetId="7" r:id="rId5"/>
    <sheet name="Sheet1" sheetId="6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 l="1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G19" i="2"/>
  <c r="G20" i="2"/>
  <c r="G16" i="2"/>
  <c r="G17" i="2"/>
  <c r="G18" i="2"/>
  <c r="E16" i="2"/>
  <c r="E17" i="2"/>
  <c r="E18" i="2"/>
  <c r="E19" i="2"/>
  <c r="E20" i="2"/>
  <c r="B16" i="2"/>
  <c r="C16" i="2"/>
  <c r="B17" i="2"/>
  <c r="C17" i="2"/>
  <c r="B18" i="2"/>
  <c r="C18" i="2"/>
  <c r="B19" i="2"/>
  <c r="C19" i="2"/>
  <c r="B20" i="2"/>
  <c r="C20" i="2"/>
  <c r="G13" i="2"/>
  <c r="G14" i="2"/>
  <c r="E13" i="2"/>
  <c r="E14" i="2"/>
  <c r="B13" i="2"/>
  <c r="C13" i="2"/>
  <c r="B14" i="2"/>
  <c r="C14" i="2"/>
  <c r="E8" i="2"/>
  <c r="E9" i="2"/>
  <c r="E10" i="2"/>
  <c r="E11" i="2"/>
  <c r="B8" i="2"/>
  <c r="C8" i="2"/>
  <c r="B9" i="2"/>
  <c r="C9" i="2"/>
  <c r="B10" i="2"/>
  <c r="C10" i="2"/>
  <c r="B11" i="2"/>
  <c r="C11" i="2"/>
  <c r="G7" i="2"/>
  <c r="G8" i="2"/>
  <c r="G9" i="2"/>
  <c r="G10" i="2"/>
  <c r="G11" i="2"/>
  <c r="G4" i="2"/>
  <c r="G5" i="2"/>
  <c r="G6" i="2"/>
  <c r="E6" i="2"/>
  <c r="C6" i="2"/>
  <c r="B6" i="2"/>
  <c r="E5" i="2"/>
  <c r="C5" i="2"/>
  <c r="B5" i="2"/>
  <c r="E4" i="2"/>
  <c r="C4" i="2"/>
  <c r="B4" i="2"/>
  <c r="C3" i="2"/>
  <c r="C7" i="2"/>
  <c r="C12" i="2"/>
  <c r="C15" i="2"/>
  <c r="G12" i="2"/>
  <c r="G15" i="2"/>
  <c r="G3" i="2"/>
  <c r="E7" i="2"/>
  <c r="E12" i="2"/>
  <c r="E15" i="2"/>
  <c r="E3" i="2"/>
  <c r="B7" i="2"/>
  <c r="B12" i="2"/>
  <c r="B15" i="2"/>
  <c r="B3" i="2"/>
</calcChain>
</file>

<file path=xl/sharedStrings.xml><?xml version="1.0" encoding="utf-8"?>
<sst xmlns="http://schemas.openxmlformats.org/spreadsheetml/2006/main" count="176" uniqueCount="62">
  <si>
    <t>003</t>
    <phoneticPr fontId="1"/>
  </si>
  <si>
    <t>佐藤　花子</t>
    <rPh sb="0" eb="2">
      <t>サトウ</t>
    </rPh>
    <rPh sb="3" eb="5">
      <t>ハナコ</t>
    </rPh>
    <phoneticPr fontId="1"/>
  </si>
  <si>
    <t>サトウ　ハナコ</t>
    <phoneticPr fontId="1"/>
  </si>
  <si>
    <t>001</t>
    <phoneticPr fontId="1"/>
  </si>
  <si>
    <t>002</t>
    <phoneticPr fontId="1"/>
  </si>
  <si>
    <t>生徒データベース</t>
    <rPh sb="0" eb="2">
      <t>セイト</t>
    </rPh>
    <phoneticPr fontId="1"/>
  </si>
  <si>
    <t>生徒ID</t>
    <rPh sb="0" eb="2">
      <t>セイト</t>
    </rPh>
    <phoneticPr fontId="1"/>
  </si>
  <si>
    <t>生徒</t>
    <rPh sb="0" eb="2">
      <t>セイト</t>
    </rPh>
    <phoneticPr fontId="1"/>
  </si>
  <si>
    <t>生徒カナ</t>
    <rPh sb="0" eb="2">
      <t>セイト</t>
    </rPh>
    <phoneticPr fontId="1"/>
  </si>
  <si>
    <t>0220001</t>
    <phoneticPr fontId="1"/>
  </si>
  <si>
    <t>0220002</t>
    <phoneticPr fontId="1"/>
  </si>
  <si>
    <t>0220003</t>
    <phoneticPr fontId="1"/>
  </si>
  <si>
    <t>0220004</t>
    <phoneticPr fontId="1"/>
  </si>
  <si>
    <t>教員ID</t>
    <rPh sb="0" eb="2">
      <t>キョウイン</t>
    </rPh>
    <phoneticPr fontId="1"/>
  </si>
  <si>
    <t>教員</t>
    <rPh sb="0" eb="2">
      <t>キョウイン</t>
    </rPh>
    <phoneticPr fontId="1"/>
  </si>
  <si>
    <t>科目ID</t>
    <rPh sb="0" eb="2">
      <t>カモク</t>
    </rPh>
    <phoneticPr fontId="1"/>
  </si>
  <si>
    <t>科目</t>
  </si>
  <si>
    <t>科目</t>
    <rPh sb="0" eb="2">
      <t>カモク</t>
    </rPh>
    <phoneticPr fontId="1"/>
  </si>
  <si>
    <t>301</t>
  </si>
  <si>
    <t>301</t>
    <phoneticPr fontId="1"/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</si>
  <si>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</si>
  <si>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</si>
  <si>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</si>
  <si>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</si>
  <si>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</si>
  <si>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</si>
  <si>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</si>
  <si>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</si>
  <si>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</si>
  <si>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</si>
  <si>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</si>
  <si>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論理国語</t>
  </si>
  <si>
    <t>論理国語</t>
    <rPh sb="0" eb="2">
      <t>ロンリ</t>
    </rPh>
    <rPh sb="2" eb="4">
      <t>コクゴ</t>
    </rPh>
    <phoneticPr fontId="1"/>
  </si>
  <si>
    <t>体育３</t>
  </si>
  <si>
    <t>体育３</t>
    <rPh sb="0" eb="2">
      <t>タイイク</t>
    </rPh>
    <phoneticPr fontId="1"/>
  </si>
  <si>
    <t>総合探究C</t>
  </si>
  <si>
    <t>総合探究C</t>
    <rPh sb="0" eb="2">
      <t>ソウゴウ</t>
    </rPh>
    <rPh sb="2" eb="4">
      <t>タンキュウ</t>
    </rPh>
    <phoneticPr fontId="1"/>
  </si>
  <si>
    <t>Cスキル</t>
  </si>
  <si>
    <t>Cスキル</t>
    <phoneticPr fontId="1"/>
  </si>
  <si>
    <t>古典探究</t>
  </si>
  <si>
    <t>古典探究</t>
    <rPh sb="0" eb="2">
      <t>コテン</t>
    </rPh>
    <rPh sb="2" eb="4">
      <t>タンキュウ</t>
    </rPh>
    <phoneticPr fontId="1"/>
  </si>
  <si>
    <t>数学Ⅱ</t>
  </si>
  <si>
    <t>数学Ⅱ</t>
    <rPh sb="0" eb="2">
      <t>スウガク</t>
    </rPh>
    <phoneticPr fontId="1"/>
  </si>
  <si>
    <t>世界史探究</t>
  </si>
  <si>
    <t>世界史探究</t>
    <rPh sb="0" eb="3">
      <t>セカイシ</t>
    </rPh>
    <rPh sb="3" eb="5">
      <t>タンキュウ</t>
    </rPh>
    <phoneticPr fontId="1"/>
  </si>
  <si>
    <t>英語CⅢ</t>
  </si>
  <si>
    <t>英語CⅢ</t>
    <rPh sb="0" eb="2">
      <t>エイゴ</t>
    </rPh>
    <phoneticPr fontId="1"/>
  </si>
  <si>
    <t>倫理</t>
    <rPh sb="0" eb="2">
      <t>リンリ</t>
    </rPh>
    <phoneticPr fontId="1"/>
  </si>
  <si>
    <t>物理基礎</t>
  </si>
  <si>
    <t>物理基礎</t>
    <rPh sb="0" eb="2">
      <t>ブツリ</t>
    </rPh>
    <rPh sb="2" eb="4">
      <t>キソ</t>
    </rPh>
    <phoneticPr fontId="1"/>
  </si>
  <si>
    <t>実用数学</t>
    <rPh sb="0" eb="2">
      <t>ジツヨウ</t>
    </rPh>
    <rPh sb="2" eb="4">
      <t>スウガク</t>
    </rPh>
    <phoneticPr fontId="1"/>
  </si>
  <si>
    <t>地学基礎</t>
    <rPh sb="0" eb="2">
      <t>チガク</t>
    </rPh>
    <rPh sb="2" eb="4">
      <t>キソ</t>
    </rPh>
    <phoneticPr fontId="1"/>
  </si>
  <si>
    <t>森山　了一</t>
    <rPh sb="0" eb="2">
      <t>モリヤマ</t>
    </rPh>
    <rPh sb="3" eb="5">
      <t>リョウイチ</t>
    </rPh>
    <phoneticPr fontId="1"/>
  </si>
  <si>
    <t>鈴木　祐</t>
    <rPh sb="0" eb="2">
      <t>スズキ</t>
    </rPh>
    <rPh sb="3" eb="4">
      <t>ユウ</t>
    </rPh>
    <phoneticPr fontId="1"/>
  </si>
  <si>
    <t>松井　理江</t>
    <rPh sb="0" eb="2">
      <t>マツイ</t>
    </rPh>
    <rPh sb="3" eb="5">
      <t>リエ</t>
    </rPh>
    <phoneticPr fontId="1"/>
  </si>
  <si>
    <t>国立　花子</t>
    <rPh sb="0" eb="2">
      <t>クニタチ</t>
    </rPh>
    <rPh sb="3" eb="5">
      <t>ハナコ</t>
    </rPh>
    <phoneticPr fontId="1"/>
  </si>
  <si>
    <t>クニタチ　ハナコ</t>
    <phoneticPr fontId="1"/>
  </si>
  <si>
    <t>田中　太郎</t>
    <rPh sb="0" eb="2">
      <t>タナカ</t>
    </rPh>
    <rPh sb="3" eb="5">
      <t>タロウ</t>
    </rPh>
    <phoneticPr fontId="1"/>
  </si>
  <si>
    <t>田中　太朗</t>
    <rPh sb="0" eb="2">
      <t>タナカ</t>
    </rPh>
    <rPh sb="3" eb="5">
      <t>タロウ</t>
    </rPh>
    <phoneticPr fontId="1"/>
  </si>
  <si>
    <t>タナカ　タロウ</t>
    <phoneticPr fontId="1"/>
  </si>
  <si>
    <t>行ラベル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</si>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</sst>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49" fontId="0" fillId="3" borderId="1" xfId="0" applyNumberFormat="1" applyFill="1" applyBorder="1">
      <alignment vertical="center"/>
    </xf>
    <xf numFmtId="49" fontId="0" fillId="6" borderId="1" xfId="0" applyNumberFormat="1" applyFill="1" applyBorder="1">
      <alignment vertical="center"/>
    </xf>
    <xf numFmtId="49" fontId="2" fillId="0" borderId="0" xfId="0" applyNumberFormat="1" applyFont="1">
      <alignment vertical="center"/>
    </xf>
    <xf numFmtId="49" fontId="0" fillId="5" borderId="1" xfId="0" applyNumberFormat="1" applyFill="1" applyBorder="1">
      <alignment vertical="center"/>
    </xf>
    <xf numFmtId="49" fontId="0" fillId="5" borderId="2" xfId="0" applyNumberFormat="1" applyFill="1" applyBorder="1">
      <alignment vertical="center"/>
    </xf>
    <xf numFmtId="0" fontId="0" fillId="0" borderId="0" xfId="0" pivotButt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松井 理江" refreshedDate="45573.710559606479" createdVersion="8" refreshedVersion="8" minRefreshableVersion="3" recordCount="18" xr:uid="{49E3C57E-2FE3-4D90-AEE9-4F5164EFF3CD}">
  <cacheSource type="worksheet">
    <worksheetSource ref="C2:D20" sheet="Sheet1"/>
  </cacheSource>
  <cacheFields count="2">
    <cacheField name="科目ID" numFmtId="49">
      <sharedItems count="10">
        <s v="301"/>
        <s v="302"/>
        <s v="303"/>
        <s v="304"/>
        <s v="305"/>
        <s v="306"/>
        <s v="307"/>
        <s v="308"/>
        <s v="310"/>
        <s v="311"/>
      </sharedItems>
    </cacheField>
    <cacheField name="科目" numFmtId="0">
      <sharedItems count="9">
        <s v="論理国語"/>
        <s v="体育３"/>
        <s v="総合探究C"/>
        <s v="Cスキル"/>
        <s v="古典探究"/>
        <s v="数学Ⅱ"/>
        <s v="世界史探究"/>
        <s v="英語CⅢ"/>
        <s v="物理基礎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</r>
  <r>
    <x v="1"/>
    <x v="1"/>
  </r>
  <r>
    <x v="2"/>
    <x v="2"/>
  </r>
  <r>
    <x v="3"/>
    <x v="3"/>
  </r>
  <r>
    <x v="1"/>
    <x v="1"/>
  </r>
  <r>
    <x v="2"/>
    <x v="2"/>
  </r>
  <r>
    <x v="3"/>
    <x v="3"/>
  </r>
  <r>
    <x v="4"/>
    <x v="4"/>
  </r>
  <r>
    <x v="5"/>
    <x v="5"/>
  </r>
  <r>
    <x v="0"/>
    <x v="0"/>
  </r>
  <r>
    <x v="1"/>
    <x v="1"/>
  </r>
  <r>
    <x v="2"/>
    <x v="2"/>
  </r>
  <r>
    <x v="0"/>
    <x v="0"/>
  </r>
  <r>
    <x v="5"/>
    <x v="5"/>
  </r>
  <r>
    <x v="6"/>
    <x v="6"/>
  </r>
  <r>
    <x v="7"/>
    <x v="7"/>
  </r>
  <r>
    <x v="8"/>
    <x v="8"/>
  </r>
  <r>
    <x v="9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66A48D-0D7A-42E9-B653-8B3A682E8258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G2:H13" firstHeaderRow="1" firstDataRow="1" firstDataCol="2"/>
  <pivotFields count="2">
    <pivotField axis="axisRow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outline="0" showAll="0" defaultSubtotal="0">
      <items count="9">
        <item x="3"/>
        <item x="7"/>
        <item x="4"/>
        <item x="5"/>
        <item x="6"/>
        <item x="2"/>
        <item x="1"/>
        <item x="8"/>
        <item x="0"/>
      </items>
    </pivotField>
  </pivotFields>
  <rowFields count="2">
    <field x="0"/>
    <field x="1"/>
  </rowFields>
  <rowItems count="11">
    <i>
      <x/>
      <x v="8"/>
    </i>
    <i>
      <x v="1"/>
      <x v="6"/>
    </i>
    <i>
      <x v="2"/>
      <x v="5"/>
    </i>
    <i>
      <x v="3"/>
      <x/>
    </i>
    <i>
      <x v="4"/>
      <x v="2"/>
    </i>
    <i>
      <x v="5"/>
      <x v="3"/>
    </i>
    <i>
      <x v="6"/>
      <x v="4"/>
    </i>
    <i>
      <x v="7"/>
      <x v="1"/>
    </i>
    <i>
      <x v="8"/>
      <x v="7"/>
    </i>
    <i>
      <x v="9"/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1093-1234-4BA9-8A32-AC7D3CA08D9F}">
  <dimension ref="A1:G20"/>
  <sheetViews>
    <sheetView tabSelected="1" zoomScale="200" zoomScaleNormal="200" workbookViewId="0"/>
  </sheetViews>
  <sheetFormatPr defaultRowHeight="18" x14ac:dyDescent="0.45"/>
  <cols>
    <col min="1" max="2" width="10.3984375" style="1" bestFit="1" customWidth="1"/>
    <col min="3" max="3" width="16.296875" style="1" bestFit="1" customWidth="1"/>
    <col min="4" max="4" width="8.796875" style="1"/>
    <col min="5" max="5" width="10.3984375" style="1" bestFit="1" customWidth="1"/>
    <col min="6" max="6" width="8.796875" style="1"/>
    <col min="7" max="7" width="9.59765625" style="2" bestFit="1" customWidth="1"/>
    <col min="8" max="8" width="17.5" customWidth="1"/>
  </cols>
  <sheetData>
    <row r="1" spans="1:7" ht="22.8" customHeight="1" x14ac:dyDescent="0.45">
      <c r="A1" s="11" t="s">
        <v>5</v>
      </c>
    </row>
    <row r="2" spans="1:7" x14ac:dyDescent="0.45">
      <c r="A2" s="3" t="s">
        <v>6</v>
      </c>
      <c r="B2" s="3" t="s">
        <v>7</v>
      </c>
      <c r="C2" s="3" t="s">
        <v>8</v>
      </c>
      <c r="D2" s="3" t="s">
        <v>13</v>
      </c>
      <c r="E2" s="3" t="s">
        <v>14</v>
      </c>
      <c r="F2" s="3" t="s">
        <v>15</v>
      </c>
      <c r="G2" s="4" t="s">
        <v>17</v>
      </c>
    </row>
    <row r="3" spans="1:7" x14ac:dyDescent="0.45">
      <c r="A3" s="5" t="s">
        <v>9</v>
      </c>
      <c r="B3" s="6" t="str">
        <f>VLOOKUP(A3,seito!$A$2:$C$5,2)</f>
        <v>国立　花子</v>
      </c>
      <c r="C3" s="6" t="str">
        <f>VLOOKUP(A3,seito!$A$2:$C$5,3)</f>
        <v>クニタチ　ハナコ</v>
      </c>
      <c r="D3" s="5" t="s">
        <v>3</v>
      </c>
      <c r="E3" s="7" t="str">
        <f>VLOOKUP(D3,tcr!$A$2:$B$4,2)</f>
        <v>森山　了一</v>
      </c>
      <c r="F3" s="5" t="s">
        <v>19</v>
      </c>
      <c r="G3" s="8" t="str">
        <f>VLOOKUP(F3,kmk!$A$2:$B$11,2)</f>
        <v>論理国語</v>
      </c>
    </row>
    <row r="4" spans="1:7" x14ac:dyDescent="0.45">
      <c r="A4" s="5" t="s">
        <v>9</v>
      </c>
      <c r="B4" s="6" t="str">
        <f>VLOOKUP(A4,seito!$A$2:$C$5,2)</f>
        <v>国立　花子</v>
      </c>
      <c r="C4" s="6" t="str">
        <f>VLOOKUP(A4,seito!$A$2:$C$5,3)</f>
        <v>クニタチ　ハナコ</v>
      </c>
      <c r="D4" s="5" t="s">
        <v>3</v>
      </c>
      <c r="E4" s="7" t="str">
        <f>VLOOKUP(D4,tcr!$A$2:$B$4,2)</f>
        <v>森山　了一</v>
      </c>
      <c r="F4" s="5" t="s">
        <v>20</v>
      </c>
      <c r="G4" s="8" t="str">
        <f>VLOOKUP(F4,kmk!$A$2:$B$11,2)</f>
        <v>体育３</v>
      </c>
    </row>
    <row r="5" spans="1:7" x14ac:dyDescent="0.45">
      <c r="A5" s="5" t="s">
        <v>9</v>
      </c>
      <c r="B5" s="6" t="str">
        <f>VLOOKUP(A5,seito!$A$2:$C$5,2)</f>
        <v>国立　花子</v>
      </c>
      <c r="C5" s="6" t="str">
        <f>VLOOKUP(A5,seito!$A$2:$C$5,3)</f>
        <v>クニタチ　ハナコ</v>
      </c>
      <c r="D5" s="5" t="s">
        <v>3</v>
      </c>
      <c r="E5" s="7" t="str">
        <f>VLOOKUP(D5,tcr!$A$2:$B$4,2)</f>
        <v>森山　了一</v>
      </c>
      <c r="F5" s="5" t="s">
        <v>21</v>
      </c>
      <c r="G5" s="8" t="str">
        <f>VLOOKUP(F5,kmk!$A$2:$B$11,2)</f>
        <v>総合探究C</v>
      </c>
    </row>
    <row r="6" spans="1:7" x14ac:dyDescent="0.45">
      <c r="A6" s="5" t="s">
        <v>9</v>
      </c>
      <c r="B6" s="6" t="str">
        <f>VLOOKUP(A6,seito!$A$2:$C$5,2)</f>
        <v>国立　花子</v>
      </c>
      <c r="C6" s="6" t="str">
        <f>VLOOKUP(A6,seito!$A$2:$C$5,3)</f>
        <v>クニタチ　ハナコ</v>
      </c>
      <c r="D6" s="5" t="s">
        <v>3</v>
      </c>
      <c r="E6" s="7" t="str">
        <f>VLOOKUP(D6,tcr!$A$2:$B$4,2)</f>
        <v>森山　了一</v>
      </c>
      <c r="F6" s="5" t="s">
        <v>22</v>
      </c>
      <c r="G6" s="8" t="str">
        <f>VLOOKUP(F6,kmk!$A$2:$B$11,2)</f>
        <v>Cスキル</v>
      </c>
    </row>
    <row r="7" spans="1:7" x14ac:dyDescent="0.45">
      <c r="A7" s="5" t="s">
        <v>10</v>
      </c>
      <c r="B7" s="6" t="str">
        <f>VLOOKUP(A7,seito!$A$2:$C$5,2)</f>
        <v>佐藤　花子</v>
      </c>
      <c r="C7" s="6" t="str">
        <f>VLOOKUP(A7,seito!$A$2:$C$5,3)</f>
        <v>サトウ　ハナコ</v>
      </c>
      <c r="D7" s="5" t="s">
        <v>4</v>
      </c>
      <c r="E7" s="7" t="str">
        <f>VLOOKUP(D7,tcr!$A$2:$B$4,2)</f>
        <v>鈴木　祐</v>
      </c>
      <c r="F7" s="5" t="s">
        <v>20</v>
      </c>
      <c r="G7" s="8" t="str">
        <f>VLOOKUP(F7,kmk!$A$2:$B$11,2)</f>
        <v>体育３</v>
      </c>
    </row>
    <row r="8" spans="1:7" x14ac:dyDescent="0.45">
      <c r="A8" s="5" t="s">
        <v>10</v>
      </c>
      <c r="B8" s="6" t="str">
        <f>VLOOKUP(A8,seito!$A$2:$C$5,2)</f>
        <v>佐藤　花子</v>
      </c>
      <c r="C8" s="6" t="str">
        <f>VLOOKUP(A8,seito!$A$2:$C$5,3)</f>
        <v>サトウ　ハナコ</v>
      </c>
      <c r="D8" s="5" t="s">
        <v>4</v>
      </c>
      <c r="E8" s="7" t="str">
        <f>VLOOKUP(D8,tcr!$A$2:$B$4,2)</f>
        <v>鈴木　祐</v>
      </c>
      <c r="F8" s="5" t="s">
        <v>21</v>
      </c>
      <c r="G8" s="8" t="str">
        <f>VLOOKUP(F8,kmk!$A$2:$B$11,2)</f>
        <v>総合探究C</v>
      </c>
    </row>
    <row r="9" spans="1:7" x14ac:dyDescent="0.45">
      <c r="A9" s="5" t="s">
        <v>10</v>
      </c>
      <c r="B9" s="6" t="str">
        <f>VLOOKUP(A9,seito!$A$2:$C$5,2)</f>
        <v>佐藤　花子</v>
      </c>
      <c r="C9" s="6" t="str">
        <f>VLOOKUP(A9,seito!$A$2:$C$5,3)</f>
        <v>サトウ　ハナコ</v>
      </c>
      <c r="D9" s="5" t="s">
        <v>4</v>
      </c>
      <c r="E9" s="7" t="str">
        <f>VLOOKUP(D9,tcr!$A$2:$B$4,2)</f>
        <v>鈴木　祐</v>
      </c>
      <c r="F9" s="5" t="s">
        <v>22</v>
      </c>
      <c r="G9" s="8" t="str">
        <f>VLOOKUP(F9,kmk!$A$2:$B$11,2)</f>
        <v>Cスキル</v>
      </c>
    </row>
    <row r="10" spans="1:7" x14ac:dyDescent="0.45">
      <c r="A10" s="5" t="s">
        <v>10</v>
      </c>
      <c r="B10" s="6" t="str">
        <f>VLOOKUP(A10,seito!$A$2:$C$5,2)</f>
        <v>佐藤　花子</v>
      </c>
      <c r="C10" s="6" t="str">
        <f>VLOOKUP(A10,seito!$A$2:$C$5,3)</f>
        <v>サトウ　ハナコ</v>
      </c>
      <c r="D10" s="5" t="s">
        <v>4</v>
      </c>
      <c r="E10" s="7" t="str">
        <f>VLOOKUP(D10,tcr!$A$2:$B$4,2)</f>
        <v>鈴木　祐</v>
      </c>
      <c r="F10" s="5" t="s">
        <v>23</v>
      </c>
      <c r="G10" s="8" t="str">
        <f>VLOOKUP(F10,kmk!$A$2:$B$11,2)</f>
        <v>古典探究</v>
      </c>
    </row>
    <row r="11" spans="1:7" x14ac:dyDescent="0.45">
      <c r="A11" s="5" t="s">
        <v>10</v>
      </c>
      <c r="B11" s="6" t="str">
        <f>VLOOKUP(A11,seito!$A$2:$C$5,2)</f>
        <v>佐藤　花子</v>
      </c>
      <c r="C11" s="6" t="str">
        <f>VLOOKUP(A11,seito!$A$2:$C$5,3)</f>
        <v>サトウ　ハナコ</v>
      </c>
      <c r="D11" s="5" t="s">
        <v>4</v>
      </c>
      <c r="E11" s="7" t="str">
        <f>VLOOKUP(D11,tcr!$A$2:$B$4,2)</f>
        <v>鈴木　祐</v>
      </c>
      <c r="F11" s="5" t="s">
        <v>24</v>
      </c>
      <c r="G11" s="8" t="str">
        <f>VLOOKUP(F11,kmk!$A$2:$B$11,2)</f>
        <v>数学Ⅱ</v>
      </c>
    </row>
    <row r="12" spans="1:7" x14ac:dyDescent="0.45">
      <c r="A12" s="5" t="s">
        <v>11</v>
      </c>
      <c r="B12" s="6" t="str">
        <f>VLOOKUP(A12,seito!$A$2:$C$5,2)</f>
        <v>田中　太郎</v>
      </c>
      <c r="C12" s="6" t="str">
        <f>VLOOKUP(A12,seito!$A$2:$C$5,3)</f>
        <v>タナカ　タロウ</v>
      </c>
      <c r="D12" s="5" t="s">
        <v>0</v>
      </c>
      <c r="E12" s="7" t="str">
        <f>VLOOKUP(D12,tcr!$A$2:$B$4,2)</f>
        <v>松井　理江</v>
      </c>
      <c r="F12" s="5" t="s">
        <v>19</v>
      </c>
      <c r="G12" s="8" t="str">
        <f>VLOOKUP(F12,kmk!$A$2:$B$11,2)</f>
        <v>論理国語</v>
      </c>
    </row>
    <row r="13" spans="1:7" x14ac:dyDescent="0.45">
      <c r="A13" s="5" t="s">
        <v>11</v>
      </c>
      <c r="B13" s="6" t="str">
        <f>VLOOKUP(A13,seito!$A$2:$C$5,2)</f>
        <v>田中　太郎</v>
      </c>
      <c r="C13" s="6" t="str">
        <f>VLOOKUP(A13,seito!$A$2:$C$5,3)</f>
        <v>タナカ　タロウ</v>
      </c>
      <c r="D13" s="5" t="s">
        <v>0</v>
      </c>
      <c r="E13" s="7" t="str">
        <f>VLOOKUP(D13,tcr!$A$2:$B$4,2)</f>
        <v>松井　理江</v>
      </c>
      <c r="F13" s="5" t="s">
        <v>20</v>
      </c>
      <c r="G13" s="8" t="str">
        <f>VLOOKUP(F13,kmk!$A$2:$B$11,2)</f>
        <v>体育３</v>
      </c>
    </row>
    <row r="14" spans="1:7" x14ac:dyDescent="0.45">
      <c r="A14" s="5" t="s">
        <v>11</v>
      </c>
      <c r="B14" s="6" t="str">
        <f>VLOOKUP(A14,seito!$A$2:$C$5,2)</f>
        <v>田中　太郎</v>
      </c>
      <c r="C14" s="6" t="str">
        <f>VLOOKUP(A14,seito!$A$2:$C$5,3)</f>
        <v>タナカ　タロウ</v>
      </c>
      <c r="D14" s="5" t="s">
        <v>0</v>
      </c>
      <c r="E14" s="7" t="str">
        <f>VLOOKUP(D14,tcr!$A$2:$B$4,2)</f>
        <v>松井　理江</v>
      </c>
      <c r="F14" s="5" t="s">
        <v>21</v>
      </c>
      <c r="G14" s="8" t="str">
        <f>VLOOKUP(F14,kmk!$A$2:$B$11,2)</f>
        <v>総合探究C</v>
      </c>
    </row>
    <row r="15" spans="1:7" x14ac:dyDescent="0.45">
      <c r="A15" s="5" t="s">
        <v>12</v>
      </c>
      <c r="B15" s="6" t="str">
        <f>VLOOKUP(A15,seito!$A$2:$C$5,2)</f>
        <v>田中　太朗</v>
      </c>
      <c r="C15" s="6" t="str">
        <f>VLOOKUP(A15,seito!$A$2:$C$5,3)</f>
        <v>タナカ　タロウ</v>
      </c>
      <c r="D15" s="5" t="s">
        <v>0</v>
      </c>
      <c r="E15" s="7" t="str">
        <f>VLOOKUP(D15,tcr!$A$2:$B$4,2)</f>
        <v>松井　理江</v>
      </c>
      <c r="F15" s="5" t="s">
        <v>19</v>
      </c>
      <c r="G15" s="8" t="str">
        <f>VLOOKUP(F15,kmk!$A$2:$B$11,2)</f>
        <v>論理国語</v>
      </c>
    </row>
    <row r="16" spans="1:7" x14ac:dyDescent="0.45">
      <c r="A16" s="5" t="s">
        <v>12</v>
      </c>
      <c r="B16" s="6" t="str">
        <f>VLOOKUP(A16,seito!$A$2:$C$5,2)</f>
        <v>田中　太朗</v>
      </c>
      <c r="C16" s="6" t="str">
        <f>VLOOKUP(A16,seito!$A$2:$C$5,3)</f>
        <v>タナカ　タロウ</v>
      </c>
      <c r="D16" s="5" t="s">
        <v>0</v>
      </c>
      <c r="E16" s="7" t="str">
        <f>VLOOKUP(D16,tcr!$A$2:$B$4,2)</f>
        <v>松井　理江</v>
      </c>
      <c r="F16" s="5" t="s">
        <v>24</v>
      </c>
      <c r="G16" s="8" t="str">
        <f>VLOOKUP(F16,kmk!$A$2:$B$11,2)</f>
        <v>数学Ⅱ</v>
      </c>
    </row>
    <row r="17" spans="1:7" x14ac:dyDescent="0.45">
      <c r="A17" s="5" t="s">
        <v>12</v>
      </c>
      <c r="B17" s="6" t="str">
        <f>VLOOKUP(A17,seito!$A$2:$C$5,2)</f>
        <v>田中　太朗</v>
      </c>
      <c r="C17" s="6" t="str">
        <f>VLOOKUP(A17,seito!$A$2:$C$5,3)</f>
        <v>タナカ　タロウ</v>
      </c>
      <c r="D17" s="5" t="s">
        <v>0</v>
      </c>
      <c r="E17" s="7" t="str">
        <f>VLOOKUP(D17,tcr!$A$2:$B$4,2)</f>
        <v>松井　理江</v>
      </c>
      <c r="F17" s="5" t="s">
        <v>25</v>
      </c>
      <c r="G17" s="8" t="str">
        <f>VLOOKUP(F17,kmk!$A$2:$B$11,2)</f>
        <v>世界史探究</v>
      </c>
    </row>
    <row r="18" spans="1:7" x14ac:dyDescent="0.45">
      <c r="A18" s="5" t="s">
        <v>12</v>
      </c>
      <c r="B18" s="6" t="str">
        <f>VLOOKUP(A18,seito!$A$2:$C$5,2)</f>
        <v>田中　太朗</v>
      </c>
      <c r="C18" s="6" t="str">
        <f>VLOOKUP(A18,seito!$A$2:$C$5,3)</f>
        <v>タナカ　タロウ</v>
      </c>
      <c r="D18" s="5" t="s">
        <v>0</v>
      </c>
      <c r="E18" s="7" t="str">
        <f>VLOOKUP(D18,tcr!$A$2:$B$4,2)</f>
        <v>松井　理江</v>
      </c>
      <c r="F18" s="5" t="s">
        <v>26</v>
      </c>
      <c r="G18" s="8" t="str">
        <f>VLOOKUP(F18,kmk!$A$2:$B$11,2)</f>
        <v>英語CⅢ</v>
      </c>
    </row>
    <row r="19" spans="1:7" x14ac:dyDescent="0.45">
      <c r="A19" s="5" t="s">
        <v>12</v>
      </c>
      <c r="B19" s="6" t="str">
        <f>VLOOKUP(A19,seito!$A$2:$C$5,2)</f>
        <v>田中　太朗</v>
      </c>
      <c r="C19" s="6" t="str">
        <f>VLOOKUP(A19,seito!$A$2:$C$5,3)</f>
        <v>タナカ　タロウ</v>
      </c>
      <c r="D19" s="5" t="s">
        <v>0</v>
      </c>
      <c r="E19" s="7" t="str">
        <f>VLOOKUP(D19,tcr!$A$2:$B$4,2)</f>
        <v>松井　理江</v>
      </c>
      <c r="F19" s="5" t="s">
        <v>28</v>
      </c>
      <c r="G19" s="8" t="str">
        <f>VLOOKUP(F19,kmk!$A$2:$B$11,2)</f>
        <v>物理基礎</v>
      </c>
    </row>
    <row r="20" spans="1:7" x14ac:dyDescent="0.45">
      <c r="A20" s="5" t="s">
        <v>12</v>
      </c>
      <c r="B20" s="6" t="str">
        <f>VLOOKUP(A20,seito!$A$2:$C$5,2)</f>
        <v>田中　太朗</v>
      </c>
      <c r="C20" s="6" t="str">
        <f>VLOOKUP(A20,seito!$A$2:$C$5,3)</f>
        <v>タナカ　タロウ</v>
      </c>
      <c r="D20" s="5" t="s">
        <v>0</v>
      </c>
      <c r="E20" s="7" t="str">
        <f>VLOOKUP(D20,tcr!$A$2:$B$4,2)</f>
        <v>松井　理江</v>
      </c>
      <c r="F20" s="5" t="s">
        <v>29</v>
      </c>
      <c r="G20" s="8" t="str">
        <f>VLOOKUP(F20,kmk!$A$2:$B$11,2)</f>
        <v>物理基礎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A3FD-1E54-486F-B05D-3BBCA054DA7B}">
  <dimension ref="A1:C5"/>
  <sheetViews>
    <sheetView zoomScale="200" zoomScaleNormal="200" workbookViewId="0">
      <selection activeCell="A2" sqref="A2:C5"/>
    </sheetView>
  </sheetViews>
  <sheetFormatPr defaultRowHeight="18" x14ac:dyDescent="0.45"/>
  <cols>
    <col min="1" max="1" width="9.3984375" bestFit="1" customWidth="1"/>
    <col min="2" max="2" width="10.3984375" bestFit="1" customWidth="1"/>
    <col min="3" max="3" width="16.296875" bestFit="1" customWidth="1"/>
  </cols>
  <sheetData>
    <row r="1" spans="1:3" x14ac:dyDescent="0.45">
      <c r="A1" s="3" t="s">
        <v>6</v>
      </c>
      <c r="B1" s="3" t="s">
        <v>7</v>
      </c>
      <c r="C1" s="3" t="s">
        <v>8</v>
      </c>
    </row>
    <row r="2" spans="1:3" x14ac:dyDescent="0.45">
      <c r="A2" s="5" t="s">
        <v>9</v>
      </c>
      <c r="B2" s="9" t="s">
        <v>55</v>
      </c>
      <c r="C2" s="9" t="s">
        <v>56</v>
      </c>
    </row>
    <row r="3" spans="1:3" x14ac:dyDescent="0.45">
      <c r="A3" s="5" t="s">
        <v>10</v>
      </c>
      <c r="B3" s="9" t="s">
        <v>1</v>
      </c>
      <c r="C3" s="9" t="s">
        <v>2</v>
      </c>
    </row>
    <row r="4" spans="1:3" x14ac:dyDescent="0.45">
      <c r="A4" s="5" t="s">
        <v>11</v>
      </c>
      <c r="B4" s="9" t="s">
        <v>57</v>
      </c>
      <c r="C4" s="9" t="s">
        <v>59</v>
      </c>
    </row>
    <row r="5" spans="1:3" x14ac:dyDescent="0.45">
      <c r="A5" s="5" t="s">
        <v>12</v>
      </c>
      <c r="B5" s="9" t="s">
        <v>58</v>
      </c>
      <c r="C5" s="9" t="s">
        <v>59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FBB9-6A04-46E9-9B03-D2B9E52923EA}">
  <dimension ref="A1:B4"/>
  <sheetViews>
    <sheetView zoomScale="200" zoomScaleNormal="200" workbookViewId="0">
      <selection activeCell="A2" sqref="A2"/>
    </sheetView>
  </sheetViews>
  <sheetFormatPr defaultRowHeight="18" x14ac:dyDescent="0.45"/>
  <cols>
    <col min="1" max="1" width="8.59765625" bestFit="1" customWidth="1"/>
    <col min="2" max="2" width="10.3984375" bestFit="1" customWidth="1"/>
  </cols>
  <sheetData>
    <row r="1" spans="1:2" x14ac:dyDescent="0.45">
      <c r="A1" s="3" t="s">
        <v>13</v>
      </c>
      <c r="B1" s="3" t="s">
        <v>14</v>
      </c>
    </row>
    <row r="2" spans="1:2" x14ac:dyDescent="0.45">
      <c r="A2" s="5" t="s">
        <v>3</v>
      </c>
      <c r="B2" s="10" t="s">
        <v>52</v>
      </c>
    </row>
    <row r="3" spans="1:2" x14ac:dyDescent="0.45">
      <c r="A3" s="5" t="s">
        <v>4</v>
      </c>
      <c r="B3" s="10" t="s">
        <v>53</v>
      </c>
    </row>
    <row r="4" spans="1:2" x14ac:dyDescent="0.45">
      <c r="A4" s="5" t="s">
        <v>0</v>
      </c>
      <c r="B4" s="10" t="s">
        <v>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1476-E8A4-4937-9285-A6CDC3466B8E}">
  <dimension ref="A1:B13"/>
  <sheetViews>
    <sheetView zoomScale="200" zoomScaleNormal="200" workbookViewId="0"/>
  </sheetViews>
  <sheetFormatPr defaultRowHeight="18" x14ac:dyDescent="0.45"/>
  <cols>
    <col min="2" max="2" width="9.59765625" bestFit="1" customWidth="1"/>
  </cols>
  <sheetData>
    <row r="1" spans="1:2" x14ac:dyDescent="0.45">
      <c r="A1" s="3" t="s">
        <v>15</v>
      </c>
      <c r="B1" s="4" t="s">
        <v>17</v>
      </c>
    </row>
    <row r="2" spans="1:2" x14ac:dyDescent="0.45">
      <c r="A2" s="5" t="s">
        <v>19</v>
      </c>
      <c r="B2" s="12" t="s">
        <v>32</v>
      </c>
    </row>
    <row r="3" spans="1:2" x14ac:dyDescent="0.45">
      <c r="A3" s="5" t="s">
        <v>20</v>
      </c>
      <c r="B3" s="12" t="s">
        <v>34</v>
      </c>
    </row>
    <row r="4" spans="1:2" x14ac:dyDescent="0.45">
      <c r="A4" s="5" t="s">
        <v>21</v>
      </c>
      <c r="B4" s="12" t="s">
        <v>36</v>
      </c>
    </row>
    <row r="5" spans="1:2" x14ac:dyDescent="0.45">
      <c r="A5" s="5" t="s">
        <v>22</v>
      </c>
      <c r="B5" s="12" t="s">
        <v>38</v>
      </c>
    </row>
    <row r="6" spans="1:2" x14ac:dyDescent="0.45">
      <c r="A6" s="5" t="s">
        <v>23</v>
      </c>
      <c r="B6" s="12" t="s">
        <v>40</v>
      </c>
    </row>
    <row r="7" spans="1:2" x14ac:dyDescent="0.45">
      <c r="A7" s="5" t="s">
        <v>24</v>
      </c>
      <c r="B7" s="12" t="s">
        <v>42</v>
      </c>
    </row>
    <row r="8" spans="1:2" x14ac:dyDescent="0.45">
      <c r="A8" s="5" t="s">
        <v>25</v>
      </c>
      <c r="B8" s="12" t="s">
        <v>44</v>
      </c>
    </row>
    <row r="9" spans="1:2" x14ac:dyDescent="0.45">
      <c r="A9" s="5" t="s">
        <v>26</v>
      </c>
      <c r="B9" s="12" t="s">
        <v>46</v>
      </c>
    </row>
    <row r="10" spans="1:2" x14ac:dyDescent="0.45">
      <c r="A10" s="5" t="s">
        <v>27</v>
      </c>
      <c r="B10" s="12" t="s">
        <v>47</v>
      </c>
    </row>
    <row r="11" spans="1:2" x14ac:dyDescent="0.45">
      <c r="A11" s="5" t="s">
        <v>28</v>
      </c>
      <c r="B11" s="12" t="s">
        <v>49</v>
      </c>
    </row>
    <row r="12" spans="1:2" x14ac:dyDescent="0.45">
      <c r="A12" s="5" t="s">
        <v>29</v>
      </c>
      <c r="B12" s="13" t="s">
        <v>50</v>
      </c>
    </row>
    <row r="13" spans="1:2" x14ac:dyDescent="0.45">
      <c r="A13" s="5" t="s">
        <v>30</v>
      </c>
      <c r="B13" s="13" t="s">
        <v>51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0842-A907-4BCC-8B3D-C3A4BDD79831}">
  <dimension ref="A1:B11"/>
  <sheetViews>
    <sheetView zoomScale="200" zoomScaleNormal="200" workbookViewId="0"/>
  </sheetViews>
  <sheetFormatPr defaultRowHeight="18" x14ac:dyDescent="0.45"/>
  <cols>
    <col min="1" max="1" width="6.796875" bestFit="1" customWidth="1"/>
    <col min="2" max="2" width="10.3984375" bestFit="1" customWidth="1"/>
  </cols>
  <sheetData>
    <row r="1" spans="1:2" x14ac:dyDescent="0.45">
      <c r="A1" s="3" t="s">
        <v>15</v>
      </c>
      <c r="B1" s="4" t="s">
        <v>17</v>
      </c>
    </row>
    <row r="2" spans="1:2" x14ac:dyDescent="0.45">
      <c r="A2" s="5" t="s">
        <v>18</v>
      </c>
      <c r="B2" s="8" t="s">
        <v>31</v>
      </c>
    </row>
    <row r="3" spans="1:2" x14ac:dyDescent="0.45">
      <c r="A3" s="5" t="s">
        <v>20</v>
      </c>
      <c r="B3" s="8" t="s">
        <v>33</v>
      </c>
    </row>
    <row r="4" spans="1:2" x14ac:dyDescent="0.45">
      <c r="A4" s="5" t="s">
        <v>21</v>
      </c>
      <c r="B4" s="8" t="s">
        <v>35</v>
      </c>
    </row>
    <row r="5" spans="1:2" x14ac:dyDescent="0.45">
      <c r="A5" s="5" t="s">
        <v>22</v>
      </c>
      <c r="B5" s="8" t="s">
        <v>37</v>
      </c>
    </row>
    <row r="6" spans="1:2" x14ac:dyDescent="0.45">
      <c r="A6" s="5" t="s">
        <v>23</v>
      </c>
      <c r="B6" s="8" t="s">
        <v>39</v>
      </c>
    </row>
    <row r="7" spans="1:2" x14ac:dyDescent="0.45">
      <c r="A7" s="5" t="s">
        <v>24</v>
      </c>
      <c r="B7" s="8" t="s">
        <v>41</v>
      </c>
    </row>
    <row r="8" spans="1:2" x14ac:dyDescent="0.45">
      <c r="A8" s="5" t="s">
        <v>25</v>
      </c>
      <c r="B8" s="8" t="s">
        <v>43</v>
      </c>
    </row>
    <row r="9" spans="1:2" x14ac:dyDescent="0.45">
      <c r="A9" s="5" t="s">
        <v>26</v>
      </c>
      <c r="B9" s="8" t="s">
        <v>45</v>
      </c>
    </row>
    <row r="10" spans="1:2" x14ac:dyDescent="0.45">
      <c r="A10" s="5" t="s">
        <v>28</v>
      </c>
      <c r="B10" s="8" t="s">
        <v>48</v>
      </c>
    </row>
    <row r="11" spans="1:2" x14ac:dyDescent="0.45">
      <c r="A11" s="5" t="s">
        <v>29</v>
      </c>
      <c r="B11" s="8" t="s">
        <v>48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746C-98A4-4CCE-A4C0-C0693319A472}">
  <dimension ref="C2:H20"/>
  <sheetViews>
    <sheetView workbookViewId="0">
      <selection activeCell="G3" sqref="G3:H12"/>
    </sheetView>
  </sheetViews>
  <sheetFormatPr defaultRowHeight="18" x14ac:dyDescent="0.45"/>
  <cols>
    <col min="7" max="7" width="10.59765625" bestFit="1" customWidth="1"/>
    <col min="8" max="8" width="10.3984375" bestFit="1" customWidth="1"/>
  </cols>
  <sheetData>
    <row r="2" spans="3:8" x14ac:dyDescent="0.45">
      <c r="C2" s="3" t="s">
        <v>15</v>
      </c>
      <c r="D2" s="4" t="s">
        <v>17</v>
      </c>
      <c r="G2" s="14" t="s">
        <v>60</v>
      </c>
      <c r="H2" s="14" t="s">
        <v>16</v>
      </c>
    </row>
    <row r="3" spans="3:8" x14ac:dyDescent="0.45">
      <c r="C3" s="5" t="s">
        <v>19</v>
      </c>
      <c r="D3" s="8" t="str">
        <f>VLOOKUP(C3,kmk!$A$2:$B$11,2)</f>
        <v>論理国語</v>
      </c>
      <c r="G3" t="s">
        <v>18</v>
      </c>
      <c r="H3" t="s">
        <v>31</v>
      </c>
    </row>
    <row r="4" spans="3:8" x14ac:dyDescent="0.45">
      <c r="C4" s="5" t="s">
        <v>20</v>
      </c>
      <c r="D4" s="8" t="str">
        <f>VLOOKUP(C4,kmk!$A$2:$B$11,2)</f>
        <v>体育３</v>
      </c>
      <c r="G4" t="s">
        <v>20</v>
      </c>
      <c r="H4" t="s">
        <v>33</v>
      </c>
    </row>
    <row r="5" spans="3:8" x14ac:dyDescent="0.45">
      <c r="C5" s="5" t="s">
        <v>21</v>
      </c>
      <c r="D5" s="8" t="str">
        <f>VLOOKUP(C5,kmk!$A$2:$B$11,2)</f>
        <v>総合探究C</v>
      </c>
      <c r="G5" t="s">
        <v>21</v>
      </c>
      <c r="H5" t="s">
        <v>35</v>
      </c>
    </row>
    <row r="6" spans="3:8" x14ac:dyDescent="0.45">
      <c r="C6" s="5" t="s">
        <v>22</v>
      </c>
      <c r="D6" s="8" t="str">
        <f>VLOOKUP(C6,kmk!$A$2:$B$11,2)</f>
        <v>Cスキル</v>
      </c>
      <c r="G6" t="s">
        <v>22</v>
      </c>
      <c r="H6" t="s">
        <v>37</v>
      </c>
    </row>
    <row r="7" spans="3:8" x14ac:dyDescent="0.45">
      <c r="C7" s="5" t="s">
        <v>20</v>
      </c>
      <c r="D7" s="8" t="str">
        <f>VLOOKUP(C7,kmk!$A$2:$B$11,2)</f>
        <v>体育３</v>
      </c>
      <c r="G7" t="s">
        <v>23</v>
      </c>
      <c r="H7" t="s">
        <v>39</v>
      </c>
    </row>
    <row r="8" spans="3:8" x14ac:dyDescent="0.45">
      <c r="C8" s="5" t="s">
        <v>21</v>
      </c>
      <c r="D8" s="8" t="str">
        <f>VLOOKUP(C8,kmk!$A$2:$B$11,2)</f>
        <v>総合探究C</v>
      </c>
      <c r="G8" t="s">
        <v>24</v>
      </c>
      <c r="H8" t="s">
        <v>41</v>
      </c>
    </row>
    <row r="9" spans="3:8" x14ac:dyDescent="0.45">
      <c r="C9" s="5" t="s">
        <v>22</v>
      </c>
      <c r="D9" s="8" t="str">
        <f>VLOOKUP(C9,kmk!$A$2:$B$11,2)</f>
        <v>Cスキル</v>
      </c>
      <c r="G9" t="s">
        <v>25</v>
      </c>
      <c r="H9" t="s">
        <v>43</v>
      </c>
    </row>
    <row r="10" spans="3:8" x14ac:dyDescent="0.45">
      <c r="C10" s="5" t="s">
        <v>23</v>
      </c>
      <c r="D10" s="8" t="str">
        <f>VLOOKUP(C10,kmk!$A$2:$B$11,2)</f>
        <v>古典探究</v>
      </c>
      <c r="G10" t="s">
        <v>26</v>
      </c>
      <c r="H10" t="s">
        <v>45</v>
      </c>
    </row>
    <row r="11" spans="3:8" x14ac:dyDescent="0.45">
      <c r="C11" s="5" t="s">
        <v>24</v>
      </c>
      <c r="D11" s="8" t="str">
        <f>VLOOKUP(C11,kmk!$A$2:$B$11,2)</f>
        <v>数学Ⅱ</v>
      </c>
      <c r="G11" t="s">
        <v>28</v>
      </c>
      <c r="H11" t="s">
        <v>48</v>
      </c>
    </row>
    <row r="12" spans="3:8" x14ac:dyDescent="0.45">
      <c r="C12" s="5" t="s">
        <v>19</v>
      </c>
      <c r="D12" s="8" t="str">
        <f>VLOOKUP(C12,kmk!$A$2:$B$11,2)</f>
        <v>論理国語</v>
      </c>
      <c r="G12" t="s">
        <v>29</v>
      </c>
      <c r="H12" t="s">
        <v>48</v>
      </c>
    </row>
    <row r="13" spans="3:8" x14ac:dyDescent="0.45">
      <c r="C13" s="5" t="s">
        <v>20</v>
      </c>
      <c r="D13" s="8" t="str">
        <f>VLOOKUP(C13,kmk!$A$2:$B$11,2)</f>
        <v>体育３</v>
      </c>
      <c r="G13" t="s">
        <v>61</v>
      </c>
    </row>
    <row r="14" spans="3:8" x14ac:dyDescent="0.45">
      <c r="C14" s="5" t="s">
        <v>21</v>
      </c>
      <c r="D14" s="8" t="str">
        <f>VLOOKUP(C14,kmk!$A$2:$B$11,2)</f>
        <v>総合探究C</v>
      </c>
    </row>
    <row r="15" spans="3:8" x14ac:dyDescent="0.45">
      <c r="C15" s="5" t="s">
        <v>19</v>
      </c>
      <c r="D15" s="8" t="str">
        <f>VLOOKUP(C15,kmk!$A$2:$B$11,2)</f>
        <v>論理国語</v>
      </c>
    </row>
    <row r="16" spans="3:8" x14ac:dyDescent="0.45">
      <c r="C16" s="5" t="s">
        <v>24</v>
      </c>
      <c r="D16" s="8" t="str">
        <f>VLOOKUP(C16,kmk!$A$2:$B$11,2)</f>
        <v>数学Ⅱ</v>
      </c>
    </row>
    <row r="17" spans="3:4" x14ac:dyDescent="0.45">
      <c r="C17" s="5" t="s">
        <v>25</v>
      </c>
      <c r="D17" s="8" t="str">
        <f>VLOOKUP(C17,kmk!$A$2:$B$11,2)</f>
        <v>世界史探究</v>
      </c>
    </row>
    <row r="18" spans="3:4" x14ac:dyDescent="0.45">
      <c r="C18" s="5" t="s">
        <v>26</v>
      </c>
      <c r="D18" s="8" t="str">
        <f>VLOOKUP(C18,kmk!$A$2:$B$11,2)</f>
        <v>英語CⅢ</v>
      </c>
    </row>
    <row r="19" spans="3:4" x14ac:dyDescent="0.45">
      <c r="C19" s="5" t="s">
        <v>28</v>
      </c>
      <c r="D19" s="8" t="str">
        <f>VLOOKUP(C19,kmk!$A$2:$B$11,2)</f>
        <v>物理基礎</v>
      </c>
    </row>
    <row r="20" spans="3:4" x14ac:dyDescent="0.45">
      <c r="C20" s="5" t="s">
        <v>29</v>
      </c>
      <c r="D20" s="8" t="str">
        <f>VLOOKUP(C20,kmk!$A$2:$B$11,2)</f>
        <v>物理基礎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lkup</vt:lpstr>
      <vt:lpstr>seito</vt:lpstr>
      <vt:lpstr>tcr</vt:lpstr>
      <vt:lpstr>kmk</vt:lpstr>
      <vt:lpstr>kamoku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理江</dc:creator>
  <cp:lastModifiedBy>松井 理江</cp:lastModifiedBy>
  <dcterms:created xsi:type="dcterms:W3CDTF">2024-10-08T05:30:38Z</dcterms:created>
  <dcterms:modified xsi:type="dcterms:W3CDTF">2024-10-12T05:37:24Z</dcterms:modified>
</cp:coreProperties>
</file>